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<sst xmlns="http://schemas.openxmlformats.org/spreadsheetml/2006/main" count="94" uniqueCount="79">
  <si>
    <t>金湖县2022年生态型犁耕深翻还田补助资金汇总表</t>
  </si>
  <si>
    <t>序号</t>
  </si>
  <si>
    <t>种植户姓名</t>
  </si>
  <si>
    <t>还田地点（村、组）</t>
  </si>
  <si>
    <r>
      <rPr>
        <b/>
        <sz val="12"/>
        <rFont val="仿宋_GB2312"/>
        <charset val="134"/>
      </rPr>
      <t>还田面积</t>
    </r>
    <r>
      <rPr>
        <b/>
        <sz val="12"/>
        <rFont val="Times New Roman"/>
        <charset val="0"/>
      </rPr>
      <t>(</t>
    </r>
    <r>
      <rPr>
        <b/>
        <sz val="12"/>
        <rFont val="仿宋_GB2312"/>
        <charset val="134"/>
      </rPr>
      <t>亩</t>
    </r>
    <r>
      <rPr>
        <b/>
        <sz val="12"/>
        <rFont val="Times New Roman"/>
        <charset val="0"/>
      </rPr>
      <t>)</t>
    </r>
  </si>
  <si>
    <t>补助金额（元）</t>
  </si>
  <si>
    <t>陈宜俊</t>
  </si>
  <si>
    <t>楼庄村3组</t>
  </si>
  <si>
    <t>张夕香</t>
  </si>
  <si>
    <t>楼庄村6组</t>
  </si>
  <si>
    <t>韩海兵</t>
  </si>
  <si>
    <t>楼庄村7组</t>
  </si>
  <si>
    <t>纪立祥</t>
  </si>
  <si>
    <t>楼庄村12组</t>
  </si>
  <si>
    <t>李继承</t>
  </si>
  <si>
    <t>红岭村二组</t>
  </si>
  <si>
    <t>吴建国</t>
  </si>
  <si>
    <t>牌楼村九组</t>
  </si>
  <si>
    <t>李洪星</t>
  </si>
  <si>
    <t>戴楼街道7</t>
  </si>
  <si>
    <t>招玉芹</t>
  </si>
  <si>
    <t>新桥村二组</t>
  </si>
  <si>
    <t>夏国太</t>
  </si>
  <si>
    <t>吉文广</t>
  </si>
  <si>
    <t>阮耀东</t>
  </si>
  <si>
    <t>万立建</t>
  </si>
  <si>
    <t>万坝村二组</t>
  </si>
  <si>
    <t>唐建华</t>
  </si>
  <si>
    <t>万坝村四组</t>
  </si>
  <si>
    <t>万仁军</t>
  </si>
  <si>
    <t>韦素明</t>
  </si>
  <si>
    <t>万松廷</t>
  </si>
  <si>
    <t>万坝村一组</t>
  </si>
  <si>
    <t>金北街道11</t>
  </si>
  <si>
    <t>嵇尚军</t>
  </si>
  <si>
    <t>王庄、时墩村七组</t>
  </si>
  <si>
    <t>韩严林</t>
  </si>
  <si>
    <t>南宫村八组</t>
  </si>
  <si>
    <t>金南镇2</t>
  </si>
  <si>
    <t>伍坤</t>
  </si>
  <si>
    <t>前进村九组</t>
  </si>
  <si>
    <t>涂怀标</t>
  </si>
  <si>
    <t>前进村五组</t>
  </si>
  <si>
    <t>伍发礼</t>
  </si>
  <si>
    <t>前进村三组</t>
  </si>
  <si>
    <t>秦志高</t>
  </si>
  <si>
    <t>前进村六组</t>
  </si>
  <si>
    <t>陈同礼</t>
  </si>
  <si>
    <t>丰乐村五组</t>
  </si>
  <si>
    <t>季实忠</t>
  </si>
  <si>
    <t>花园村一组</t>
  </si>
  <si>
    <t>唐利宏</t>
  </si>
  <si>
    <t>幸福村八组</t>
  </si>
  <si>
    <t>吕良镇8</t>
  </si>
  <si>
    <t>何金兵</t>
  </si>
  <si>
    <t>复连村九组</t>
  </si>
  <si>
    <t>闵寿钧</t>
  </si>
  <si>
    <t>天堂村三组</t>
  </si>
  <si>
    <t>冯正明</t>
  </si>
  <si>
    <t>天堂村五组</t>
  </si>
  <si>
    <t>冯岐香</t>
  </si>
  <si>
    <t>何营村一组</t>
  </si>
  <si>
    <t>戴向阳</t>
  </si>
  <si>
    <t>团结村五组、七组</t>
  </si>
  <si>
    <t>银涂镇6</t>
  </si>
  <si>
    <t>华文松</t>
  </si>
  <si>
    <t>太平村三组</t>
  </si>
  <si>
    <t>双庙村四组</t>
  </si>
  <si>
    <t>药王村五联10组</t>
  </si>
  <si>
    <t>卢风秋</t>
  </si>
  <si>
    <t>施尖村七组</t>
  </si>
  <si>
    <t>闵桥村三组</t>
  </si>
  <si>
    <t>黄以贵</t>
  </si>
  <si>
    <t>甫坝村六组</t>
  </si>
  <si>
    <t>徐阳</t>
  </si>
  <si>
    <t>岔河村四组、五组</t>
  </si>
  <si>
    <t>塔集镇7</t>
  </si>
  <si>
    <t>金湖县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</si>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</sst>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仿宋_GB2312"/>
      <charset val="134"/>
    </font>
    <font>
      <b/>
      <sz val="20"/>
      <name val="Times New Roman"/>
      <charset val="0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name val="宋体"/>
      <charset val="134"/>
    </font>
    <font>
      <b/>
      <sz val="24"/>
      <name val="仿宋_GB2312"/>
      <charset val="134"/>
    </font>
    <font>
      <b/>
      <sz val="12"/>
      <name val="Times New Roman"/>
      <charset val="0"/>
    </font>
    <font>
      <sz val="12"/>
      <name val="仿宋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Times New Roman"/>
      <charset val="0"/>
    </font>
    <font>
      <b/>
      <sz val="11"/>
      <name val="仿宋_GB2312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/>
    <xf numFmtId="0" fontId="16" fillId="2" borderId="0" applyNumberFormat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/>
    <xf numFmtId="0" fontId="0" fillId="7" borderId="12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/>
    <xf numFmtId="0" fontId="26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15" fillId="0" borderId="0"/>
    <xf numFmtId="0" fontId="15" fillId="0" borderId="0"/>
    <xf numFmtId="0" fontId="28" fillId="0" borderId="1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11" borderId="15" applyNumberFormat="0" applyAlignment="0" applyProtection="0">
      <alignment vertical="center"/>
    </xf>
    <xf numFmtId="0" fontId="30" fillId="11" borderId="11" applyNumberFormat="0" applyAlignment="0" applyProtection="0">
      <alignment vertical="center"/>
    </xf>
    <xf numFmtId="0" fontId="31" fillId="12" borderId="16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0" borderId="0"/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0"/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5" fillId="0" borderId="0"/>
    <xf numFmtId="0" fontId="15" fillId="0" borderId="0"/>
    <xf numFmtId="0" fontId="15" fillId="0" borderId="0"/>
    <xf numFmtId="0" fontId="36" fillId="0" borderId="0">
      <alignment vertical="center"/>
    </xf>
    <xf numFmtId="0" fontId="15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27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7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</cellXfs>
  <cellStyles count="91">
    <cellStyle name="常规" xfId="0" builtinId="0"/>
    <cellStyle name="货币[0]" xfId="1" builtinId="7"/>
    <cellStyle name="货币" xfId="2" builtinId="4"/>
    <cellStyle name="常规 10 43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8 24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 26" xfId="21"/>
    <cellStyle name="标题 1" xfId="22" builtinId="16"/>
    <cellStyle name="常规 2_三园村粮食补贴到户明细表" xfId="23"/>
    <cellStyle name="常规_申报确认表" xfId="24"/>
    <cellStyle name="常规 9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 10 44" xfId="47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常规 3 4" xfId="53"/>
    <cellStyle name="强调文字颜色 6" xfId="54" builtinId="49"/>
    <cellStyle name="40% - 强调文字颜色 6" xfId="55" builtinId="51"/>
    <cellStyle name="60% - 强调文字颜色 6" xfId="56" builtinId="52"/>
    <cellStyle name="常规 17" xfId="57"/>
    <cellStyle name="常规_Sheet1" xfId="58"/>
    <cellStyle name="常规 8 20" xfId="59"/>
    <cellStyle name="常规 2" xfId="60"/>
    <cellStyle name="常规 8 21" xfId="61"/>
    <cellStyle name="常规 3" xfId="62"/>
    <cellStyle name="常规 8 23" xfId="63"/>
    <cellStyle name="常规 19" xfId="64"/>
    <cellStyle name="常规 24" xfId="65"/>
    <cellStyle name="常规 18" xfId="66"/>
    <cellStyle name="常规 8 27" xfId="67"/>
    <cellStyle name="常规 8 22" xfId="68"/>
    <cellStyle name="常规 10 41" xfId="69"/>
    <cellStyle name="常规 13" xfId="70"/>
    <cellStyle name="常规 2 4" xfId="71"/>
    <cellStyle name="常规 4" xfId="72"/>
    <cellStyle name="常规 2 3 2" xfId="73"/>
    <cellStyle name="常规 2 5" xfId="74"/>
    <cellStyle name="常规_Sheet2" xfId="75"/>
    <cellStyle name="常规 10" xfId="76"/>
    <cellStyle name="常规 14" xfId="77"/>
    <cellStyle name="常规 11" xfId="78"/>
    <cellStyle name="常规 10 4 2 2" xfId="79"/>
    <cellStyle name="常规_Sheet1 4" xfId="80"/>
    <cellStyle name="常规 2 22" xfId="81"/>
    <cellStyle name="常规 10 4" xfId="82"/>
    <cellStyle name="常规 21" xfId="83"/>
    <cellStyle name="常规 2 3" xfId="84"/>
    <cellStyle name="常规 3 2" xfId="85"/>
    <cellStyle name="常规 10 3" xfId="86"/>
    <cellStyle name="常规 10 2" xfId="87"/>
    <cellStyle name="常规 10 2 2 5" xfId="88"/>
    <cellStyle name="常规 2 10" xfId="89"/>
    <cellStyle name="常规_1_5" xfId="9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workbookViewId="0">
      <selection activeCell="G3" sqref="G3"/>
    </sheetView>
  </sheetViews>
  <sheetFormatPr defaultColWidth="14" defaultRowHeight="21" customHeight="1" outlineLevelCol="4"/>
  <cols>
    <col min="1" max="1" width="14.125" style="1" customWidth="1"/>
    <col min="2" max="2" width="12.25" style="1" customWidth="1"/>
    <col min="3" max="3" width="20.875" style="1" customWidth="1"/>
    <col min="4" max="4" width="14.375" style="1" customWidth="1"/>
    <col min="5" max="5" width="18.5" style="1" customWidth="1"/>
    <col min="6" max="16380" width="14" style="1" customWidth="1"/>
    <col min="16381" max="16384" width="14" style="1"/>
  </cols>
  <sheetData>
    <row r="1" ht="47" customHeight="1" spans="1:5">
      <c r="A1" s="2" t="s">
        <v>0</v>
      </c>
      <c r="B1" s="2"/>
      <c r="C1" s="2"/>
      <c r="D1" s="3"/>
      <c r="E1" s="3"/>
    </row>
    <row r="2" ht="42" customHeight="1" spans="1:5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</row>
    <row r="3" customHeight="1" spans="1:5">
      <c r="A3" s="6">
        <v>1</v>
      </c>
      <c r="B3" s="6" t="s">
        <v>6</v>
      </c>
      <c r="C3" s="6" t="s">
        <v>7</v>
      </c>
      <c r="D3" s="6">
        <v>501.4</v>
      </c>
      <c r="E3" s="6">
        <f>D3*40</f>
        <v>20056</v>
      </c>
    </row>
    <row r="4" ht="26" customHeight="1" spans="1:5">
      <c r="A4" s="6">
        <v>2</v>
      </c>
      <c r="B4" s="6" t="s">
        <v>8</v>
      </c>
      <c r="C4" s="6" t="s">
        <v>9</v>
      </c>
      <c r="D4" s="6">
        <v>232.9</v>
      </c>
      <c r="E4" s="6">
        <f t="shared" ref="E4:E9" si="0">D4*40</f>
        <v>9316</v>
      </c>
    </row>
    <row r="5" ht="24" customHeight="1" spans="1:5">
      <c r="A5" s="6">
        <v>3</v>
      </c>
      <c r="B5" s="6" t="s">
        <v>10</v>
      </c>
      <c r="C5" s="7" t="s">
        <v>11</v>
      </c>
      <c r="D5" s="6">
        <v>300</v>
      </c>
      <c r="E5" s="6">
        <f t="shared" si="0"/>
        <v>12000</v>
      </c>
    </row>
    <row r="6" ht="27" customHeight="1" spans="1:5">
      <c r="A6" s="6">
        <v>4</v>
      </c>
      <c r="B6" s="6" t="s">
        <v>12</v>
      </c>
      <c r="C6" s="7" t="s">
        <v>13</v>
      </c>
      <c r="D6" s="6">
        <v>140</v>
      </c>
      <c r="E6" s="6">
        <f t="shared" si="0"/>
        <v>5600</v>
      </c>
    </row>
    <row r="7" ht="24" customHeight="1" spans="1:5">
      <c r="A7" s="6">
        <v>5</v>
      </c>
      <c r="B7" s="6" t="s">
        <v>14</v>
      </c>
      <c r="C7" s="6" t="s">
        <v>15</v>
      </c>
      <c r="D7" s="6">
        <v>210.1</v>
      </c>
      <c r="E7" s="6">
        <f t="shared" si="0"/>
        <v>8404</v>
      </c>
    </row>
    <row r="8" ht="25" customHeight="1" spans="1:5">
      <c r="A8" s="6">
        <v>6</v>
      </c>
      <c r="B8" s="6" t="s">
        <v>16</v>
      </c>
      <c r="C8" s="8" t="s">
        <v>17</v>
      </c>
      <c r="D8" s="9">
        <v>261</v>
      </c>
      <c r="E8" s="6">
        <f t="shared" si="0"/>
        <v>10440</v>
      </c>
    </row>
    <row r="9" ht="18" customHeight="1" spans="1:5">
      <c r="A9" s="6">
        <v>7</v>
      </c>
      <c r="B9" s="6" t="s">
        <v>18</v>
      </c>
      <c r="C9" s="8" t="s">
        <v>17</v>
      </c>
      <c r="D9" s="9">
        <v>500</v>
      </c>
      <c r="E9" s="6">
        <f t="shared" si="0"/>
        <v>20000</v>
      </c>
    </row>
    <row r="10" ht="26" customHeight="1" spans="1:5">
      <c r="A10" s="10" t="s">
        <v>19</v>
      </c>
      <c r="B10" s="10"/>
      <c r="C10" s="10"/>
      <c r="D10" s="11">
        <f>SUM(D3:D9)</f>
        <v>2145.4</v>
      </c>
      <c r="E10" s="11">
        <f>SUM(E3:E9)</f>
        <v>85816</v>
      </c>
    </row>
    <row r="11" ht="25" customHeight="1" spans="1:5">
      <c r="A11" s="12">
        <v>1</v>
      </c>
      <c r="B11" s="13" t="s">
        <v>20</v>
      </c>
      <c r="C11" s="13" t="s">
        <v>21</v>
      </c>
      <c r="D11" s="13">
        <v>164.9</v>
      </c>
      <c r="E11" s="14">
        <f>SUM(D11*40)</f>
        <v>6596</v>
      </c>
    </row>
    <row r="12" ht="25" customHeight="1" spans="1:5">
      <c r="A12" s="12">
        <v>2</v>
      </c>
      <c r="B12" s="13" t="s">
        <v>22</v>
      </c>
      <c r="C12" s="13" t="s">
        <v>21</v>
      </c>
      <c r="D12" s="13">
        <v>336.9</v>
      </c>
      <c r="E12" s="14">
        <f t="shared" ref="E12:E20" si="1">SUM(D12*40)</f>
        <v>13476</v>
      </c>
    </row>
    <row r="13" ht="25" customHeight="1" spans="1:5">
      <c r="A13" s="12">
        <v>3</v>
      </c>
      <c r="B13" s="13" t="s">
        <v>23</v>
      </c>
      <c r="C13" s="13" t="s">
        <v>21</v>
      </c>
      <c r="D13" s="13">
        <v>239.3</v>
      </c>
      <c r="E13" s="14">
        <f t="shared" si="1"/>
        <v>9572</v>
      </c>
    </row>
    <row r="14" ht="25" customHeight="1" spans="1:5">
      <c r="A14" s="12">
        <v>4</v>
      </c>
      <c r="B14" s="13" t="s">
        <v>24</v>
      </c>
      <c r="C14" s="13" t="s">
        <v>21</v>
      </c>
      <c r="D14" s="13">
        <v>128.2</v>
      </c>
      <c r="E14" s="14">
        <f t="shared" si="1"/>
        <v>5128</v>
      </c>
    </row>
    <row r="15" ht="25" customHeight="1" spans="1:5">
      <c r="A15" s="12">
        <v>6</v>
      </c>
      <c r="B15" s="13" t="s">
        <v>25</v>
      </c>
      <c r="C15" s="13" t="s">
        <v>26</v>
      </c>
      <c r="D15" s="13">
        <v>207.2</v>
      </c>
      <c r="E15" s="14">
        <f t="shared" si="1"/>
        <v>8288</v>
      </c>
    </row>
    <row r="16" ht="25" customHeight="1" spans="1:5">
      <c r="A16" s="12">
        <v>7</v>
      </c>
      <c r="B16" s="13" t="s">
        <v>27</v>
      </c>
      <c r="C16" s="13" t="s">
        <v>28</v>
      </c>
      <c r="D16" s="13">
        <v>74.6</v>
      </c>
      <c r="E16" s="14">
        <f t="shared" si="1"/>
        <v>2984</v>
      </c>
    </row>
    <row r="17" ht="25" customHeight="1" spans="1:5">
      <c r="A17" s="12">
        <v>8</v>
      </c>
      <c r="B17" s="13" t="s">
        <v>29</v>
      </c>
      <c r="C17" s="13" t="s">
        <v>28</v>
      </c>
      <c r="D17" s="13">
        <v>500.8</v>
      </c>
      <c r="E17" s="14">
        <f t="shared" si="1"/>
        <v>20032</v>
      </c>
    </row>
    <row r="18" ht="25" customHeight="1" spans="1:5">
      <c r="A18" s="12">
        <v>9</v>
      </c>
      <c r="B18" s="13" t="s">
        <v>30</v>
      </c>
      <c r="C18" s="13" t="s">
        <v>28</v>
      </c>
      <c r="D18" s="13">
        <v>229.1</v>
      </c>
      <c r="E18" s="14">
        <f t="shared" si="1"/>
        <v>9164</v>
      </c>
    </row>
    <row r="19" ht="25" customHeight="1" spans="1:5">
      <c r="A19" s="12">
        <v>10</v>
      </c>
      <c r="B19" s="13" t="s">
        <v>31</v>
      </c>
      <c r="C19" s="13" t="s">
        <v>26</v>
      </c>
      <c r="D19" s="13">
        <v>282.2</v>
      </c>
      <c r="E19" s="14">
        <f t="shared" si="1"/>
        <v>11288</v>
      </c>
    </row>
    <row r="20" ht="25" customHeight="1" spans="1:5">
      <c r="A20" s="12">
        <v>11</v>
      </c>
      <c r="B20" s="13" t="s">
        <v>29</v>
      </c>
      <c r="C20" s="13" t="s">
        <v>32</v>
      </c>
      <c r="D20" s="13">
        <v>167.9</v>
      </c>
      <c r="E20" s="14">
        <f t="shared" si="1"/>
        <v>6716</v>
      </c>
    </row>
    <row r="21" ht="27" customHeight="1" spans="1:5">
      <c r="A21" s="10" t="s">
        <v>33</v>
      </c>
      <c r="B21" s="10"/>
      <c r="C21" s="10"/>
      <c r="D21" s="11">
        <f>SUM(D11:D20)</f>
        <v>2331.1</v>
      </c>
      <c r="E21" s="11">
        <f>SUM(E11:E20)</f>
        <v>93244</v>
      </c>
    </row>
    <row r="22" ht="25" customHeight="1" spans="1:5">
      <c r="A22" s="13">
        <v>1</v>
      </c>
      <c r="B22" s="13" t="s">
        <v>34</v>
      </c>
      <c r="C22" s="15" t="s">
        <v>35</v>
      </c>
      <c r="D22" s="13">
        <v>750</v>
      </c>
      <c r="E22" s="13">
        <f>D22*40</f>
        <v>30000</v>
      </c>
    </row>
    <row r="23" ht="25" customHeight="1" spans="1:5">
      <c r="A23" s="13">
        <v>2</v>
      </c>
      <c r="B23" s="13" t="s">
        <v>36</v>
      </c>
      <c r="C23" s="13" t="s">
        <v>37</v>
      </c>
      <c r="D23" s="13">
        <v>470</v>
      </c>
      <c r="E23" s="13">
        <f>(D23*25)</f>
        <v>11750</v>
      </c>
    </row>
    <row r="24" ht="25" customHeight="1" spans="1:5">
      <c r="A24" s="16" t="s">
        <v>38</v>
      </c>
      <c r="B24" s="17"/>
      <c r="C24" s="18"/>
      <c r="D24" s="11">
        <f>SUM(D22)</f>
        <v>750</v>
      </c>
      <c r="E24" s="11">
        <f>SUM(E22)</f>
        <v>30000</v>
      </c>
    </row>
    <row r="25" ht="25" customHeight="1" spans="1:5">
      <c r="A25" s="19"/>
      <c r="B25" s="20"/>
      <c r="C25" s="21"/>
      <c r="D25" s="11">
        <f>SUM(D23)</f>
        <v>470</v>
      </c>
      <c r="E25" s="11">
        <f>SUM(E23)</f>
        <v>11750</v>
      </c>
    </row>
    <row r="26" ht="25" customHeight="1" spans="1:5">
      <c r="A26" s="13">
        <v>1</v>
      </c>
      <c r="B26" s="13" t="s">
        <v>39</v>
      </c>
      <c r="C26" s="13" t="s">
        <v>40</v>
      </c>
      <c r="D26" s="13">
        <v>329.2</v>
      </c>
      <c r="E26" s="13">
        <f>SUM(D26*40)</f>
        <v>13168</v>
      </c>
    </row>
    <row r="27" ht="25" customHeight="1" spans="1:5">
      <c r="A27" s="13">
        <v>2</v>
      </c>
      <c r="B27" s="13" t="s">
        <v>41</v>
      </c>
      <c r="C27" s="13" t="s">
        <v>42</v>
      </c>
      <c r="D27" s="13">
        <v>336.5</v>
      </c>
      <c r="E27" s="13">
        <f t="shared" ref="E27:E33" si="2">SUM(D27*40)</f>
        <v>13460</v>
      </c>
    </row>
    <row r="28" ht="25" customHeight="1" spans="1:5">
      <c r="A28" s="13">
        <v>3</v>
      </c>
      <c r="B28" s="13" t="s">
        <v>43</v>
      </c>
      <c r="C28" s="13" t="s">
        <v>44</v>
      </c>
      <c r="D28" s="13">
        <v>448</v>
      </c>
      <c r="E28" s="13">
        <f t="shared" si="2"/>
        <v>17920</v>
      </c>
    </row>
    <row r="29" ht="25" customHeight="1" spans="1:5">
      <c r="A29" s="13">
        <v>4</v>
      </c>
      <c r="B29" s="13" t="s">
        <v>45</v>
      </c>
      <c r="C29" s="13" t="s">
        <v>46</v>
      </c>
      <c r="D29" s="13">
        <v>413.5</v>
      </c>
      <c r="E29" s="13">
        <f t="shared" si="2"/>
        <v>16540</v>
      </c>
    </row>
    <row r="30" ht="25" customHeight="1" spans="1:5">
      <c r="A30" s="13">
        <v>5</v>
      </c>
      <c r="B30" s="13" t="s">
        <v>47</v>
      </c>
      <c r="C30" s="13" t="s">
        <v>48</v>
      </c>
      <c r="D30" s="13">
        <v>24.8</v>
      </c>
      <c r="E30" s="13">
        <f t="shared" si="2"/>
        <v>992</v>
      </c>
    </row>
    <row r="31" ht="25" customHeight="1" spans="1:5">
      <c r="A31" s="13">
        <v>6</v>
      </c>
      <c r="B31" s="13" t="s">
        <v>49</v>
      </c>
      <c r="C31" s="13" t="s">
        <v>50</v>
      </c>
      <c r="D31" s="13">
        <v>273</v>
      </c>
      <c r="E31" s="13">
        <f t="shared" si="2"/>
        <v>10920</v>
      </c>
    </row>
    <row r="32" ht="25" customHeight="1" spans="1:5">
      <c r="A32" s="13">
        <v>7</v>
      </c>
      <c r="B32" s="13" t="s">
        <v>51</v>
      </c>
      <c r="C32" s="13" t="s">
        <v>50</v>
      </c>
      <c r="D32" s="13">
        <v>106</v>
      </c>
      <c r="E32" s="13">
        <f t="shared" si="2"/>
        <v>4240</v>
      </c>
    </row>
    <row r="33" ht="25" customHeight="1" spans="1:5">
      <c r="A33" s="13">
        <v>8</v>
      </c>
      <c r="B33" s="13" t="s">
        <v>49</v>
      </c>
      <c r="C33" s="13" t="s">
        <v>52</v>
      </c>
      <c r="D33" s="13">
        <v>274</v>
      </c>
      <c r="E33" s="13">
        <f t="shared" si="2"/>
        <v>10960</v>
      </c>
    </row>
    <row r="34" ht="27" customHeight="1" spans="1:5">
      <c r="A34" s="10" t="s">
        <v>53</v>
      </c>
      <c r="B34" s="10"/>
      <c r="C34" s="10"/>
      <c r="D34" s="11">
        <f>SUM(D26:D33)</f>
        <v>2205</v>
      </c>
      <c r="E34" s="11">
        <f>SUM(E26:E33)</f>
        <v>88200</v>
      </c>
    </row>
    <row r="35" ht="25" customHeight="1" spans="1:5">
      <c r="A35" s="13">
        <v>1</v>
      </c>
      <c r="B35" s="13" t="s">
        <v>54</v>
      </c>
      <c r="C35" s="13" t="s">
        <v>55</v>
      </c>
      <c r="D35" s="13">
        <v>84.9</v>
      </c>
      <c r="E35" s="13">
        <f t="shared" ref="E35:E39" si="3">SUM(D35*40)</f>
        <v>3396</v>
      </c>
    </row>
    <row r="36" ht="25" customHeight="1" spans="1:5">
      <c r="A36" s="13">
        <v>2</v>
      </c>
      <c r="B36" s="13" t="s">
        <v>56</v>
      </c>
      <c r="C36" s="13" t="s">
        <v>57</v>
      </c>
      <c r="D36" s="13">
        <v>344.68</v>
      </c>
      <c r="E36" s="13">
        <f t="shared" si="3"/>
        <v>13787.2</v>
      </c>
    </row>
    <row r="37" ht="25" customHeight="1" spans="1:5">
      <c r="A37" s="13">
        <v>3</v>
      </c>
      <c r="B37" s="13" t="s">
        <v>58</v>
      </c>
      <c r="C37" s="13" t="s">
        <v>59</v>
      </c>
      <c r="D37" s="13">
        <v>226.05</v>
      </c>
      <c r="E37" s="13">
        <f t="shared" si="3"/>
        <v>9042</v>
      </c>
    </row>
    <row r="38" ht="25" customHeight="1" spans="1:5">
      <c r="A38" s="13">
        <v>4</v>
      </c>
      <c r="B38" s="13" t="s">
        <v>60</v>
      </c>
      <c r="C38" s="13" t="s">
        <v>61</v>
      </c>
      <c r="D38" s="13">
        <v>245.8</v>
      </c>
      <c r="E38" s="13">
        <f t="shared" si="3"/>
        <v>9832</v>
      </c>
    </row>
    <row r="39" ht="25" customHeight="1" spans="1:5">
      <c r="A39" s="13">
        <v>5</v>
      </c>
      <c r="B39" s="13" t="s">
        <v>62</v>
      </c>
      <c r="C39" s="13" t="s">
        <v>63</v>
      </c>
      <c r="D39" s="13">
        <v>89.16</v>
      </c>
      <c r="E39" s="13">
        <f t="shared" si="3"/>
        <v>3566.4</v>
      </c>
    </row>
    <row r="40" ht="25" customHeight="1" spans="1:5">
      <c r="A40" s="13">
        <v>6</v>
      </c>
      <c r="B40" s="13" t="s">
        <v>62</v>
      </c>
      <c r="C40" s="13" t="s">
        <v>63</v>
      </c>
      <c r="D40" s="13">
        <v>336.41</v>
      </c>
      <c r="E40" s="13">
        <f>SUM(D40*25)</f>
        <v>8410.25</v>
      </c>
    </row>
    <row r="41" ht="25" customHeight="1" spans="1:5">
      <c r="A41" s="16" t="s">
        <v>64</v>
      </c>
      <c r="B41" s="17"/>
      <c r="C41" s="18"/>
      <c r="D41" s="11">
        <f>SUM(D35:D39)</f>
        <v>990.59</v>
      </c>
      <c r="E41" s="11">
        <f>SUM(E35:E39)</f>
        <v>39623.6</v>
      </c>
    </row>
    <row r="42" ht="30" customHeight="1" spans="1:5">
      <c r="A42" s="19"/>
      <c r="B42" s="20"/>
      <c r="C42" s="21"/>
      <c r="D42" s="11">
        <f>SUM(D40)</f>
        <v>336.41</v>
      </c>
      <c r="E42" s="11">
        <f>SUM(E40)</f>
        <v>8410.25</v>
      </c>
    </row>
    <row r="43" ht="25" customHeight="1" spans="1:5">
      <c r="A43" s="13">
        <v>1</v>
      </c>
      <c r="B43" s="22" t="s">
        <v>65</v>
      </c>
      <c r="C43" s="22" t="s">
        <v>66</v>
      </c>
      <c r="D43" s="23">
        <v>177</v>
      </c>
      <c r="E43" s="22">
        <f t="shared" ref="E43:E49" si="4">D43*40</f>
        <v>7080</v>
      </c>
    </row>
    <row r="44" ht="25" customHeight="1" spans="1:5">
      <c r="A44" s="13">
        <v>2</v>
      </c>
      <c r="B44" s="22" t="s">
        <v>65</v>
      </c>
      <c r="C44" s="22" t="s">
        <v>67</v>
      </c>
      <c r="D44" s="23">
        <v>200.11</v>
      </c>
      <c r="E44" s="22">
        <f t="shared" si="4"/>
        <v>8004.4</v>
      </c>
    </row>
    <row r="45" ht="25" customHeight="1" spans="1:5">
      <c r="A45" s="13">
        <v>3</v>
      </c>
      <c r="B45" s="22" t="s">
        <v>65</v>
      </c>
      <c r="C45" s="22" t="s">
        <v>68</v>
      </c>
      <c r="D45" s="23">
        <v>236</v>
      </c>
      <c r="E45" s="22">
        <f t="shared" si="4"/>
        <v>9440</v>
      </c>
    </row>
    <row r="46" ht="25" customHeight="1" spans="1:5">
      <c r="A46" s="13">
        <v>4</v>
      </c>
      <c r="B46" s="22" t="s">
        <v>69</v>
      </c>
      <c r="C46" s="22" t="s">
        <v>70</v>
      </c>
      <c r="D46" s="23">
        <v>167.7</v>
      </c>
      <c r="E46" s="22">
        <f t="shared" si="4"/>
        <v>6708</v>
      </c>
    </row>
    <row r="47" ht="25" customHeight="1" spans="1:5">
      <c r="A47" s="13">
        <v>5</v>
      </c>
      <c r="B47" s="22" t="s">
        <v>69</v>
      </c>
      <c r="C47" s="22" t="s">
        <v>71</v>
      </c>
      <c r="D47" s="23">
        <v>208.6</v>
      </c>
      <c r="E47" s="22">
        <f t="shared" si="4"/>
        <v>8344</v>
      </c>
    </row>
    <row r="48" ht="25" customHeight="1" spans="1:5">
      <c r="A48" s="13">
        <v>6</v>
      </c>
      <c r="B48" s="22" t="s">
        <v>72</v>
      </c>
      <c r="C48" s="22" t="s">
        <v>73</v>
      </c>
      <c r="D48" s="23">
        <v>180</v>
      </c>
      <c r="E48" s="22">
        <f t="shared" si="4"/>
        <v>7200</v>
      </c>
    </row>
    <row r="49" ht="25" customHeight="1" spans="1:5">
      <c r="A49" s="13">
        <v>7</v>
      </c>
      <c r="B49" s="22" t="s">
        <v>74</v>
      </c>
      <c r="C49" s="22" t="s">
        <v>75</v>
      </c>
      <c r="D49" s="23">
        <v>408.5</v>
      </c>
      <c r="E49" s="22">
        <f t="shared" si="4"/>
        <v>16340</v>
      </c>
    </row>
    <row r="50" ht="31" customHeight="1" spans="1:5">
      <c r="A50" s="10" t="s">
        <v>76</v>
      </c>
      <c r="B50" s="10"/>
      <c r="C50" s="10"/>
      <c r="D50" s="24">
        <f>SUM(D43:D49)</f>
        <v>1577.91</v>
      </c>
      <c r="E50" s="24">
        <f>SUM(E43:E49)</f>
        <v>63116.4</v>
      </c>
    </row>
    <row r="51" ht="24" customHeight="1" spans="1:5">
      <c r="A51" s="16" t="s">
        <v>77</v>
      </c>
      <c r="B51" s="17"/>
      <c r="C51" s="18"/>
      <c r="D51" s="24">
        <f>SUM(D50+D41+D34+D24+D10+D21)</f>
        <v>10000</v>
      </c>
      <c r="E51" s="24">
        <f>SUM(E50+E41+E34+E24+E10+E21)</f>
        <v>400000</v>
      </c>
    </row>
    <row r="52" ht="25" customHeight="1" spans="1:5">
      <c r="A52" s="19"/>
      <c r="B52" s="20"/>
      <c r="C52" s="21"/>
      <c r="D52" s="25">
        <f>SUM(D42+D25)</f>
        <v>806.41</v>
      </c>
      <c r="E52" s="25">
        <f>SUM(E42+E25)</f>
        <v>20160.25</v>
      </c>
    </row>
    <row r="53" ht="25" customHeight="1" spans="1:5">
      <c r="A53" s="26" t="s">
        <v>78</v>
      </c>
      <c r="B53" s="27"/>
      <c r="C53" s="28"/>
      <c r="D53" s="25">
        <f>SUM(D51:D52)</f>
        <v>10806.41</v>
      </c>
      <c r="E53" s="25">
        <f>SUM(E51:E52)</f>
        <v>420160.25</v>
      </c>
    </row>
  </sheetData>
  <mergeCells count="9">
    <mergeCell ref="A1:E1"/>
    <mergeCell ref="A10:C10"/>
    <mergeCell ref="A21:C21"/>
    <mergeCell ref="A34:C34"/>
    <mergeCell ref="A50:C50"/>
    <mergeCell ref="A53:C53"/>
    <mergeCell ref="A24:C25"/>
    <mergeCell ref="A51:C52"/>
    <mergeCell ref="A41:C4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知足是福</cp:lastModifiedBy>
  <dcterms:created xsi:type="dcterms:W3CDTF">2022-12-19T02:26:00Z</dcterms:created>
  <dcterms:modified xsi:type="dcterms:W3CDTF">2023-02-28T09:23:20Z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28731844B08B4C1CA86A9FDBA7AFAA7D</vt:lpwstr>
  </property>
  <property fmtid="{D5CDD505-2E9C-101B-9397-08002B2CF9AE}" pid="3" name="KSOProductBuildVer">
    <vt:lpwstr>2052-11.1.0.13703</vt:lpwstr>
  </property>
</Properties>
</file>